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U13" i="1"/>
  <c r="E19" i="1" s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I17" i="1" l="1"/>
  <c r="I20" i="1" s="1"/>
  <c r="D14" i="1"/>
  <c r="L19" i="1"/>
  <c r="M19" i="1"/>
  <c r="N19" i="1"/>
  <c r="K19" i="1"/>
  <c r="O13" i="1"/>
  <c r="O17" i="1" s="1"/>
  <c r="O20" i="1" s="1"/>
  <c r="N20" i="1" s="1"/>
  <c r="E20" i="1"/>
  <c r="F20" i="1"/>
  <c r="K17" i="1"/>
  <c r="H20" i="1"/>
  <c r="L17" i="1"/>
  <c r="G20" i="1"/>
  <c r="M20" i="1" l="1"/>
  <c r="M17" i="1"/>
  <c r="L20" i="1"/>
  <c r="N13" i="1"/>
  <c r="N17" i="1" s="1"/>
  <c r="K20" i="1"/>
</calcChain>
</file>

<file path=xl/sharedStrings.xml><?xml version="1.0" encoding="utf-8"?>
<sst xmlns="http://schemas.openxmlformats.org/spreadsheetml/2006/main" count="90" uniqueCount="61">
  <si>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</si>
  <si>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</si>
  <si>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</si>
  <si>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</si>
  <si>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</si>
  <si>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</si>
  <si>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</si>
  <si>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</si>
  <si>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</si>
  <si>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</si>
  <si>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</si>
  <si>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</si>
  <si>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</si>
  <si>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</si>
  <si>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</si>
  <si>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</si>
  <si>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</si>
  <si>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</si>
  <si>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</si>
  <si>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</si>
  <si>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</si>
  <si>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</si>
  <si>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</si>
  <si>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</si>
  <si>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</si>
  <si>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</si>
  <si>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</si>
  <si>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</si>
  <si>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</si>
  <si>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</si>
  <si>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</si>
  <si>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</si>
  <si>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</si>
  <si>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</si>
  <si>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</si>
  <si>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</si>
  <si>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</si>
  <si>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</si>
  <si>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</si>
  <si>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Virkiä  2</t>
  </si>
  <si>
    <t>Virkiä = Lapuan Virkiä  (1907)</t>
  </si>
  <si>
    <t>LaVe</t>
  </si>
  <si>
    <t>11.</t>
  </si>
  <si>
    <t>Kaisa Jaakkola</t>
  </si>
  <si>
    <t>ViVe</t>
  </si>
  <si>
    <t>LaVe = Lappajärven Veikot  (1911),  kasvattajaseura</t>
  </si>
  <si>
    <t>ViVe = Vimpelin Veto  (1934)</t>
  </si>
  <si>
    <t>7.2.1997   Lappajärvi</t>
  </si>
  <si>
    <t>09.05. 2017  Pesäkarhut - LaVe  2-0  (4-2, 15-1)</t>
  </si>
  <si>
    <t>11.  ottelu</t>
  </si>
  <si>
    <t>14.06. 2017  LaVe - Kirittäret  0-2  (0-9, 6-14)</t>
  </si>
  <si>
    <t>5.  ottelu</t>
  </si>
  <si>
    <t>25.05. 2017  SMJ - LaVe  2-0  (6-0, 2-1)</t>
  </si>
  <si>
    <t>39.  ottelu</t>
  </si>
  <si>
    <t>11.07. 2018  LaVe - Virkiä  2-1  (3-1, 1-10, 1-0)</t>
  </si>
  <si>
    <t xml:space="preserve">Lyöty </t>
  </si>
  <si>
    <t xml:space="preserve">Tuotu </t>
  </si>
  <si>
    <t>20 v   3 kk   2 pv</t>
  </si>
  <si>
    <t>20 v   4 kk   7 pv</t>
  </si>
  <si>
    <t>20 v   3 kk 18 pv</t>
  </si>
  <si>
    <t>21 v   5 kk   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</si>
</sst>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6" borderId="9" xfId="0" applyFont="1" applyFill="1" applyBorder="1"/>
    <xf numFmtId="0" fontId="2" fillId="6" borderId="5" xfId="0" applyFont="1" applyFill="1" applyBorder="1"/>
    <xf numFmtId="0" fontId="2" fillId="6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1" customWidth="1"/>
    <col min="4" max="4" width="10.855468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7" ht="15" customHeight="1" x14ac:dyDescent="0.2">
      <c r="A4" s="1"/>
      <c r="B4" s="73">
        <v>2011</v>
      </c>
      <c r="C4" s="73"/>
      <c r="D4" s="74" t="s">
        <v>44</v>
      </c>
      <c r="E4" s="73"/>
      <c r="F4" s="75" t="s">
        <v>38</v>
      </c>
      <c r="G4" s="78"/>
      <c r="H4" s="77"/>
      <c r="I4" s="73"/>
      <c r="J4" s="73"/>
      <c r="K4" s="73"/>
      <c r="L4" s="73"/>
      <c r="M4" s="73"/>
      <c r="N4" s="76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30"/>
      <c r="AE4" s="25"/>
      <c r="AF4" s="8"/>
      <c r="AG4" s="8"/>
      <c r="AH4" s="8"/>
      <c r="AI4" s="8"/>
      <c r="AJ4" s="8"/>
      <c r="AK4" s="8"/>
    </row>
    <row r="5" spans="1:37" ht="15" customHeight="1" x14ac:dyDescent="0.2">
      <c r="A5" s="1"/>
      <c r="B5" s="73">
        <v>2012</v>
      </c>
      <c r="C5" s="73"/>
      <c r="D5" s="74" t="s">
        <v>39</v>
      </c>
      <c r="E5" s="73"/>
      <c r="F5" s="75" t="s">
        <v>38</v>
      </c>
      <c r="G5" s="78"/>
      <c r="H5" s="77"/>
      <c r="I5" s="73"/>
      <c r="J5" s="73"/>
      <c r="K5" s="73"/>
      <c r="L5" s="73"/>
      <c r="M5" s="73"/>
      <c r="N5" s="76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30"/>
      <c r="AE5" s="25"/>
      <c r="AF5" s="8"/>
      <c r="AG5" s="8"/>
      <c r="AH5" s="8"/>
      <c r="AI5" s="8"/>
      <c r="AJ5" s="8"/>
      <c r="AK5" s="8"/>
    </row>
    <row r="6" spans="1:37" ht="15" customHeight="1" x14ac:dyDescent="0.2">
      <c r="A6" s="1"/>
      <c r="B6" s="73">
        <v>2013</v>
      </c>
      <c r="C6" s="73"/>
      <c r="D6" s="74" t="s">
        <v>41</v>
      </c>
      <c r="E6" s="73"/>
      <c r="F6" s="75" t="s">
        <v>38</v>
      </c>
      <c r="G6" s="78"/>
      <c r="H6" s="77"/>
      <c r="I6" s="73"/>
      <c r="J6" s="73"/>
      <c r="K6" s="73"/>
      <c r="L6" s="73"/>
      <c r="M6" s="73"/>
      <c r="N6" s="76"/>
      <c r="O6" s="28"/>
      <c r="P6" s="25"/>
      <c r="Q6" s="25"/>
      <c r="R6" s="25"/>
      <c r="S6" s="25"/>
      <c r="T6" s="25"/>
      <c r="U6" s="29">
        <v>4</v>
      </c>
      <c r="V6" s="29">
        <v>0</v>
      </c>
      <c r="W6" s="29">
        <v>0</v>
      </c>
      <c r="X6" s="29">
        <v>1</v>
      </c>
      <c r="Y6" s="29">
        <v>10</v>
      </c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7" ht="15" customHeight="1" x14ac:dyDescent="0.2">
      <c r="A7" s="1"/>
      <c r="B7" s="73">
        <v>2014</v>
      </c>
      <c r="C7" s="73"/>
      <c r="D7" s="74" t="s">
        <v>41</v>
      </c>
      <c r="E7" s="73"/>
      <c r="F7" s="75" t="s">
        <v>38</v>
      </c>
      <c r="G7" s="78"/>
      <c r="H7" s="77"/>
      <c r="I7" s="73"/>
      <c r="J7" s="73"/>
      <c r="K7" s="73"/>
      <c r="L7" s="73"/>
      <c r="M7" s="73"/>
      <c r="N7" s="76"/>
      <c r="O7" s="28"/>
      <c r="P7" s="25"/>
      <c r="Q7" s="25"/>
      <c r="R7" s="25"/>
      <c r="S7" s="25"/>
      <c r="T7" s="25"/>
      <c r="U7" s="29">
        <v>3</v>
      </c>
      <c r="V7" s="29">
        <v>0</v>
      </c>
      <c r="W7" s="29">
        <v>0</v>
      </c>
      <c r="X7" s="29">
        <v>1</v>
      </c>
      <c r="Y7" s="29">
        <v>8</v>
      </c>
      <c r="Z7" s="25"/>
      <c r="AA7" s="25"/>
      <c r="AB7" s="25"/>
      <c r="AC7" s="25"/>
      <c r="AD7" s="30"/>
      <c r="AE7" s="25"/>
      <c r="AF7" s="8"/>
      <c r="AG7" s="8"/>
      <c r="AH7" s="8"/>
      <c r="AI7" s="8"/>
      <c r="AJ7" s="8"/>
      <c r="AK7" s="8"/>
    </row>
    <row r="8" spans="1:37" ht="15" customHeight="1" x14ac:dyDescent="0.2">
      <c r="A8" s="1"/>
      <c r="B8" s="73">
        <v>2015</v>
      </c>
      <c r="C8" s="73"/>
      <c r="D8" s="74" t="s">
        <v>41</v>
      </c>
      <c r="E8" s="73"/>
      <c r="F8" s="75" t="s">
        <v>38</v>
      </c>
      <c r="G8" s="78"/>
      <c r="H8" s="77"/>
      <c r="I8" s="73"/>
      <c r="J8" s="73"/>
      <c r="K8" s="73"/>
      <c r="L8" s="73"/>
      <c r="M8" s="73"/>
      <c r="N8" s="76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7" ht="15" customHeight="1" x14ac:dyDescent="0.2">
      <c r="A9" s="1"/>
      <c r="B9" s="73">
        <v>2016</v>
      </c>
      <c r="C9" s="73"/>
      <c r="D9" s="74" t="s">
        <v>41</v>
      </c>
      <c r="E9" s="73"/>
      <c r="F9" s="75" t="s">
        <v>38</v>
      </c>
      <c r="G9" s="78"/>
      <c r="H9" s="77"/>
      <c r="I9" s="73"/>
      <c r="J9" s="73"/>
      <c r="K9" s="73"/>
      <c r="L9" s="73"/>
      <c r="M9" s="73"/>
      <c r="N9" s="76"/>
      <c r="O9" s="28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30"/>
      <c r="AE9" s="25"/>
      <c r="AF9" s="8"/>
      <c r="AG9" s="8"/>
      <c r="AH9" s="8"/>
      <c r="AI9" s="8"/>
      <c r="AJ9" s="8"/>
      <c r="AK9" s="8"/>
    </row>
    <row r="10" spans="1:37" ht="15" customHeight="1" x14ac:dyDescent="0.2">
      <c r="A10" s="1"/>
      <c r="B10" s="25">
        <v>2017</v>
      </c>
      <c r="C10" s="25" t="s">
        <v>42</v>
      </c>
      <c r="D10" s="26" t="s">
        <v>41</v>
      </c>
      <c r="E10" s="25">
        <v>25</v>
      </c>
      <c r="F10" s="25">
        <v>0</v>
      </c>
      <c r="G10" s="25">
        <v>2</v>
      </c>
      <c r="H10" s="25">
        <v>15</v>
      </c>
      <c r="I10" s="25">
        <v>98</v>
      </c>
      <c r="J10" s="25">
        <v>85</v>
      </c>
      <c r="K10" s="25">
        <v>7</v>
      </c>
      <c r="L10" s="25">
        <v>4</v>
      </c>
      <c r="M10" s="25">
        <v>2</v>
      </c>
      <c r="N10" s="27">
        <v>0.57299999999999995</v>
      </c>
      <c r="O10" s="28">
        <v>171</v>
      </c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25"/>
      <c r="AF10" s="8"/>
      <c r="AG10" s="8"/>
      <c r="AH10" s="8"/>
      <c r="AI10" s="8"/>
      <c r="AJ10" s="8"/>
      <c r="AK10" s="8"/>
    </row>
    <row r="11" spans="1:37" ht="15" customHeight="1" x14ac:dyDescent="0.2">
      <c r="A11" s="1"/>
      <c r="B11" s="25">
        <v>2018</v>
      </c>
      <c r="C11" s="25" t="s">
        <v>42</v>
      </c>
      <c r="D11" s="26" t="s">
        <v>41</v>
      </c>
      <c r="E11" s="25">
        <v>25</v>
      </c>
      <c r="F11" s="25">
        <v>2</v>
      </c>
      <c r="G11" s="25">
        <v>0</v>
      </c>
      <c r="H11" s="25">
        <v>18</v>
      </c>
      <c r="I11" s="25">
        <v>78</v>
      </c>
      <c r="J11" s="25">
        <v>58</v>
      </c>
      <c r="K11" s="25">
        <v>13</v>
      </c>
      <c r="L11" s="25">
        <v>5</v>
      </c>
      <c r="M11" s="25">
        <v>2</v>
      </c>
      <c r="N11" s="27">
        <v>0.49680000000000002</v>
      </c>
      <c r="O11" s="28">
        <v>157</v>
      </c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30"/>
      <c r="AE11" s="25"/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25">
        <v>2019</v>
      </c>
      <c r="C12" s="25"/>
      <c r="D12" s="26"/>
      <c r="E12" s="25">
        <v>17</v>
      </c>
      <c r="F12" s="25">
        <v>1</v>
      </c>
      <c r="G12" s="25">
        <v>1</v>
      </c>
      <c r="H12" s="25">
        <v>12</v>
      </c>
      <c r="I12" s="25">
        <v>68</v>
      </c>
      <c r="J12" s="25">
        <v>41</v>
      </c>
      <c r="K12" s="25">
        <v>20</v>
      </c>
      <c r="L12" s="25">
        <v>5</v>
      </c>
      <c r="M12" s="25">
        <v>2</v>
      </c>
      <c r="N12" s="27">
        <v>0.59649122807017541</v>
      </c>
      <c r="O12" s="28">
        <v>114</v>
      </c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25"/>
      <c r="AC12" s="25"/>
      <c r="AD12" s="30"/>
      <c r="AE12" s="25"/>
      <c r="AF12" s="8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67</v>
      </c>
      <c r="F13" s="18">
        <f t="shared" si="0"/>
        <v>3</v>
      </c>
      <c r="G13" s="18">
        <f t="shared" si="0"/>
        <v>3</v>
      </c>
      <c r="H13" s="18">
        <f t="shared" si="0"/>
        <v>45</v>
      </c>
      <c r="I13" s="18">
        <f t="shared" si="0"/>
        <v>244</v>
      </c>
      <c r="J13" s="18">
        <f t="shared" si="0"/>
        <v>184</v>
      </c>
      <c r="K13" s="18">
        <f t="shared" si="0"/>
        <v>40</v>
      </c>
      <c r="L13" s="18">
        <f t="shared" si="0"/>
        <v>14</v>
      </c>
      <c r="M13" s="18">
        <f t="shared" si="0"/>
        <v>6</v>
      </c>
      <c r="N13" s="31">
        <f>PRODUCT(I13/O13)</f>
        <v>0.55203619909502266</v>
      </c>
      <c r="O13" s="32">
        <f t="shared" ref="O13:AE13" si="1">SUM(O4:O12)</f>
        <v>442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7</v>
      </c>
      <c r="V13" s="18">
        <f t="shared" si="1"/>
        <v>0</v>
      </c>
      <c r="W13" s="18">
        <f t="shared" si="1"/>
        <v>0</v>
      </c>
      <c r="X13" s="18">
        <f t="shared" si="1"/>
        <v>2</v>
      </c>
      <c r="Y13" s="18">
        <f t="shared" si="1"/>
        <v>18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8"/>
      <c r="AG13" s="8"/>
      <c r="AH13" s="8"/>
      <c r="AI13" s="8"/>
      <c r="AJ13" s="8"/>
      <c r="AK13" s="8"/>
    </row>
    <row r="14" spans="1:37" s="9" customFormat="1" ht="15" customHeight="1" x14ac:dyDescent="0.2">
      <c r="A14" s="1"/>
      <c r="B14" s="26" t="s">
        <v>2</v>
      </c>
      <c r="C14" s="30"/>
      <c r="D14" s="33">
        <f>SUM(F13:H13)+((I13-F13-G13)/3)+(E13/3)+(Z13*25)+(AA13*25)+(AB13*10)+(AC13*25)+(AD13*20)+(AE13*15)</f>
        <v>152.66666666666666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8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8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28</v>
      </c>
      <c r="L16" s="18" t="s">
        <v>29</v>
      </c>
      <c r="M16" s="18" t="s">
        <v>30</v>
      </c>
      <c r="N16" s="31" t="s">
        <v>35</v>
      </c>
      <c r="O16" s="23"/>
      <c r="P16" s="39" t="s">
        <v>36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2"/>
      <c r="AC16" s="12"/>
      <c r="AD16" s="12"/>
      <c r="AE16" s="41"/>
      <c r="AF16" s="8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1"/>
      <c r="E17" s="25">
        <f>PRODUCT(E13)</f>
        <v>67</v>
      </c>
      <c r="F17" s="25">
        <f>PRODUCT(F13)</f>
        <v>3</v>
      </c>
      <c r="G17" s="25">
        <f>PRODUCT(G13)</f>
        <v>3</v>
      </c>
      <c r="H17" s="25">
        <f>PRODUCT(H13)</f>
        <v>45</v>
      </c>
      <c r="I17" s="25">
        <f>PRODUCT(I13)</f>
        <v>244</v>
      </c>
      <c r="J17" s="1"/>
      <c r="K17" s="42">
        <f>PRODUCT((F17+G17)/E17)</f>
        <v>8.9552238805970144E-2</v>
      </c>
      <c r="L17" s="42">
        <f>PRODUCT(H17/E17)</f>
        <v>0.67164179104477617</v>
      </c>
      <c r="M17" s="42">
        <f>PRODUCT(I17/E17)</f>
        <v>3.6417910447761193</v>
      </c>
      <c r="N17" s="43">
        <f>PRODUCT(N13)</f>
        <v>0.55203619909502266</v>
      </c>
      <c r="O17" s="23">
        <f>PRODUCT(O13)</f>
        <v>442</v>
      </c>
      <c r="P17" s="44" t="s">
        <v>21</v>
      </c>
      <c r="Q17" s="45"/>
      <c r="R17" s="46" t="s">
        <v>48</v>
      </c>
      <c r="S17" s="46"/>
      <c r="T17" s="46"/>
      <c r="U17" s="46"/>
      <c r="V17" s="46"/>
      <c r="W17" s="46"/>
      <c r="X17" s="46"/>
      <c r="Y17" s="46"/>
      <c r="Z17" s="46"/>
      <c r="AA17" s="47" t="s">
        <v>22</v>
      </c>
      <c r="AB17" s="46"/>
      <c r="AC17" s="46" t="s">
        <v>57</v>
      </c>
      <c r="AD17" s="46"/>
      <c r="AE17" s="80"/>
      <c r="AF17" s="8"/>
      <c r="AG17" s="8"/>
      <c r="AH17" s="8"/>
      <c r="AI17" s="8"/>
      <c r="AJ17" s="8"/>
      <c r="AK17" s="8"/>
    </row>
    <row r="18" spans="1:37" ht="15" customHeight="1" x14ac:dyDescent="0.2">
      <c r="A18" s="1"/>
      <c r="B18" s="48" t="s">
        <v>18</v>
      </c>
      <c r="C18" s="49"/>
      <c r="D18" s="50"/>
      <c r="E18" s="25"/>
      <c r="F18" s="25"/>
      <c r="G18" s="25"/>
      <c r="H18" s="25"/>
      <c r="I18" s="25"/>
      <c r="J18" s="1"/>
      <c r="K18" s="42"/>
      <c r="L18" s="42"/>
      <c r="M18" s="42"/>
      <c r="N18" s="27"/>
      <c r="O18" s="23"/>
      <c r="P18" s="51" t="s">
        <v>55</v>
      </c>
      <c r="Q18" s="52"/>
      <c r="R18" s="53" t="s">
        <v>50</v>
      </c>
      <c r="S18" s="53"/>
      <c r="T18" s="53"/>
      <c r="U18" s="53"/>
      <c r="V18" s="53"/>
      <c r="W18" s="53"/>
      <c r="X18" s="53"/>
      <c r="Y18" s="53"/>
      <c r="Z18" s="53"/>
      <c r="AA18" s="54" t="s">
        <v>49</v>
      </c>
      <c r="AB18" s="53"/>
      <c r="AC18" s="53" t="s">
        <v>58</v>
      </c>
      <c r="AD18" s="53"/>
      <c r="AE18" s="81"/>
      <c r="AF18" s="8"/>
      <c r="AG18" s="8"/>
      <c r="AH18" s="8"/>
      <c r="AI18" s="8"/>
      <c r="AJ18" s="8"/>
      <c r="AK18" s="8"/>
    </row>
    <row r="19" spans="1:37" ht="15" customHeight="1" x14ac:dyDescent="0.2">
      <c r="A19" s="1"/>
      <c r="B19" s="55" t="s">
        <v>19</v>
      </c>
      <c r="C19" s="56"/>
      <c r="D19" s="57"/>
      <c r="E19" s="29">
        <f>PRODUCT(U13)</f>
        <v>7</v>
      </c>
      <c r="F19" s="29">
        <f>PRODUCT(V13)</f>
        <v>0</v>
      </c>
      <c r="G19" s="29">
        <f>PRODUCT(W13)</f>
        <v>0</v>
      </c>
      <c r="H19" s="29">
        <f>PRODUCT(X13)</f>
        <v>2</v>
      </c>
      <c r="I19" s="29">
        <f>PRODUCT(Y13)</f>
        <v>18</v>
      </c>
      <c r="J19" s="1"/>
      <c r="K19" s="58">
        <f>PRODUCT((F19+G19)/E19)</f>
        <v>0</v>
      </c>
      <c r="L19" s="58">
        <f>PRODUCT(H19/E19)</f>
        <v>0.2857142857142857</v>
      </c>
      <c r="M19" s="58">
        <f>PRODUCT(I19/E19)</f>
        <v>2.5714285714285716</v>
      </c>
      <c r="N19" s="59">
        <f>PRODUCT(I19/O19)</f>
        <v>0.42857142857142855</v>
      </c>
      <c r="O19" s="23">
        <v>42</v>
      </c>
      <c r="P19" s="51" t="s">
        <v>56</v>
      </c>
      <c r="Q19" s="52"/>
      <c r="R19" s="53" t="s">
        <v>52</v>
      </c>
      <c r="S19" s="53"/>
      <c r="T19" s="53"/>
      <c r="U19" s="53"/>
      <c r="V19" s="53"/>
      <c r="W19" s="53"/>
      <c r="X19" s="53"/>
      <c r="Y19" s="53"/>
      <c r="Z19" s="53"/>
      <c r="AA19" s="54" t="s">
        <v>51</v>
      </c>
      <c r="AB19" s="53"/>
      <c r="AC19" s="53" t="s">
        <v>59</v>
      </c>
      <c r="AD19" s="53"/>
      <c r="AE19" s="81"/>
      <c r="AF19" s="8"/>
      <c r="AG19" s="8"/>
      <c r="AH19" s="8"/>
      <c r="AI19" s="8"/>
      <c r="AJ19" s="8"/>
      <c r="AK19" s="8"/>
    </row>
    <row r="20" spans="1:37" ht="15" customHeight="1" x14ac:dyDescent="0.2">
      <c r="A20" s="1"/>
      <c r="B20" s="60" t="s">
        <v>20</v>
      </c>
      <c r="C20" s="61"/>
      <c r="D20" s="62"/>
      <c r="E20" s="18">
        <f>SUM(E17:E19)</f>
        <v>74</v>
      </c>
      <c r="F20" s="18">
        <f>SUM(F17:F19)</f>
        <v>3</v>
      </c>
      <c r="G20" s="18">
        <f>SUM(G17:G19)</f>
        <v>3</v>
      </c>
      <c r="H20" s="18">
        <f>SUM(H17:H19)</f>
        <v>47</v>
      </c>
      <c r="I20" s="18">
        <f>SUM(I17:I19)</f>
        <v>262</v>
      </c>
      <c r="J20" s="1"/>
      <c r="K20" s="63">
        <f>PRODUCT((F20+G20)/E20)</f>
        <v>8.1081081081081086E-2</v>
      </c>
      <c r="L20" s="63">
        <f>PRODUCT(H20/E20)</f>
        <v>0.63513513513513509</v>
      </c>
      <c r="M20" s="63">
        <f>PRODUCT(I20/E20)</f>
        <v>3.5405405405405403</v>
      </c>
      <c r="N20" s="31">
        <f>PRODUCT(I20/O20)</f>
        <v>0.54132231404958675</v>
      </c>
      <c r="O20" s="23">
        <f>SUM(O17:O19)</f>
        <v>484</v>
      </c>
      <c r="P20" s="64" t="s">
        <v>23</v>
      </c>
      <c r="Q20" s="65"/>
      <c r="R20" s="66" t="s">
        <v>54</v>
      </c>
      <c r="S20" s="66"/>
      <c r="T20" s="66"/>
      <c r="U20" s="66"/>
      <c r="V20" s="66"/>
      <c r="W20" s="66"/>
      <c r="X20" s="66"/>
      <c r="Y20" s="66"/>
      <c r="Z20" s="66"/>
      <c r="AA20" s="67" t="s">
        <v>53</v>
      </c>
      <c r="AB20" s="66"/>
      <c r="AC20" s="66" t="s">
        <v>60</v>
      </c>
      <c r="AD20" s="66"/>
      <c r="AE20" s="82"/>
      <c r="AF20" s="8"/>
      <c r="AG20" s="8"/>
      <c r="AH20" s="8"/>
      <c r="AI20" s="8"/>
      <c r="AJ20" s="8"/>
      <c r="AK20" s="8"/>
    </row>
    <row r="21" spans="1:37" s="9" customFormat="1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3"/>
      <c r="P21" s="1"/>
      <c r="Q21" s="37"/>
      <c r="R21" s="1"/>
      <c r="S21" s="1"/>
      <c r="T21" s="23"/>
      <c r="U21" s="23"/>
      <c r="V21" s="68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37</v>
      </c>
      <c r="C22" s="1"/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3"/>
      <c r="P22" s="1"/>
      <c r="Q22" s="37"/>
      <c r="R22" s="1"/>
      <c r="S22" s="1"/>
      <c r="T22" s="23"/>
      <c r="U22" s="23"/>
      <c r="V22" s="68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3"/>
      <c r="P23" s="1"/>
      <c r="Q23" s="37"/>
      <c r="R23" s="1"/>
      <c r="S23" s="1"/>
      <c r="T23" s="23"/>
      <c r="U23" s="23"/>
      <c r="V23" s="68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1"/>
      <c r="Q24" s="37"/>
      <c r="R24" s="1"/>
      <c r="S24" s="1"/>
      <c r="T24" s="23"/>
      <c r="U24" s="23"/>
      <c r="V24" s="68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1"/>
      <c r="Q25" s="37"/>
      <c r="R25" s="1"/>
      <c r="S25" s="1"/>
      <c r="T25" s="23"/>
      <c r="U25" s="23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79"/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1"/>
      <c r="Q26" s="37"/>
      <c r="R26" s="1"/>
      <c r="S26" s="1"/>
      <c r="T26" s="23"/>
      <c r="U26" s="23"/>
      <c r="V26" s="68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70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9"/>
      <c r="N27" s="69"/>
      <c r="O27" s="23"/>
      <c r="P27" s="1"/>
      <c r="Q27" s="37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70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69"/>
      <c r="N28" s="69"/>
      <c r="O28" s="23"/>
      <c r="P28" s="1"/>
      <c r="Q28" s="37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70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9"/>
      <c r="N29" s="69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70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9"/>
      <c r="N30" s="69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70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9"/>
      <c r="N31" s="69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70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9"/>
      <c r="N32" s="69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70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9"/>
      <c r="N33" s="69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70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9"/>
      <c r="N34" s="69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70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9"/>
      <c r="N35" s="69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70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9"/>
      <c r="N36" s="69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70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9"/>
      <c r="N37" s="69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70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69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70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69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70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69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70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9"/>
      <c r="N41" s="69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70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9"/>
      <c r="N42" s="69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70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69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70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9"/>
      <c r="N44" s="69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70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69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70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9"/>
      <c r="N46" s="69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70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9"/>
      <c r="N47" s="69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70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9"/>
      <c r="N48" s="69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70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9"/>
      <c r="N49" s="69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70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9"/>
      <c r="N50" s="69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70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9"/>
      <c r="N51" s="69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70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9"/>
      <c r="N52" s="69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70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9"/>
      <c r="N53" s="69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70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9"/>
      <c r="N54" s="69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70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9"/>
      <c r="N55" s="69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70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9"/>
      <c r="N56" s="69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70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9"/>
      <c r="N57" s="69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70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9"/>
      <c r="N58" s="69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70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9"/>
      <c r="N59" s="69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70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9"/>
      <c r="N60" s="69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70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9"/>
      <c r="N61" s="69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70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9"/>
      <c r="N62" s="69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70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9"/>
      <c r="N63" s="69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70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9"/>
      <c r="N64" s="69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70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9"/>
      <c r="N65" s="69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70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9"/>
      <c r="N66" s="69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70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9"/>
      <c r="N67" s="69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70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9"/>
      <c r="N68" s="69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70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9"/>
      <c r="N69" s="69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70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9"/>
      <c r="N70" s="69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70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9"/>
      <c r="N71" s="69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70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9"/>
      <c r="N72" s="69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70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9"/>
      <c r="N73" s="69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70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9"/>
      <c r="N74" s="69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70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9"/>
      <c r="N75" s="69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70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9"/>
      <c r="N76" s="69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70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9"/>
      <c r="N77" s="69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70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9"/>
      <c r="N78" s="69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70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9"/>
      <c r="N79" s="69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70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69"/>
      <c r="N80" s="69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70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69"/>
      <c r="N81" s="69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70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69"/>
      <c r="N82" s="69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70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69"/>
      <c r="N83" s="69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70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69"/>
      <c r="N84" s="69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70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69"/>
      <c r="N85" s="69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70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69"/>
      <c r="N86" s="69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70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69"/>
      <c r="N87" s="69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70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69"/>
      <c r="N88" s="69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70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69"/>
      <c r="N89" s="69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70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69"/>
      <c r="N90" s="69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70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69"/>
      <c r="N91" s="69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70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69"/>
      <c r="N92" s="69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70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69"/>
      <c r="N93" s="69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70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69"/>
      <c r="N94" s="69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70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69"/>
      <c r="N95" s="69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70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69"/>
      <c r="N96" s="69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70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69"/>
      <c r="N97" s="69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70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69"/>
      <c r="N98" s="69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70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69"/>
      <c r="N99" s="69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70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69"/>
      <c r="N100" s="69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70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69"/>
      <c r="N101" s="69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70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69"/>
      <c r="N102" s="69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70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69"/>
      <c r="N103" s="69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70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69"/>
      <c r="N104" s="69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70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69"/>
      <c r="N105" s="69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70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69"/>
      <c r="N106" s="69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70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69"/>
      <c r="N107" s="69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70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69"/>
      <c r="N108" s="69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70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69"/>
      <c r="N109" s="69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70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69"/>
      <c r="N110" s="69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70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69"/>
      <c r="N111" s="69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70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69"/>
      <c r="N112" s="69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70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69"/>
      <c r="N113" s="69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70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69"/>
      <c r="N114" s="69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70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69"/>
      <c r="N115" s="69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70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69"/>
      <c r="N116" s="69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70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69"/>
      <c r="N117" s="69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70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69"/>
      <c r="N118" s="69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70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69"/>
      <c r="N119" s="69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70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69"/>
      <c r="N120" s="69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70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69"/>
      <c r="N121" s="69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70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69"/>
      <c r="N122" s="69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70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69"/>
      <c r="N123" s="69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70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69"/>
      <c r="N124" s="69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70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69"/>
      <c r="N125" s="69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70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69"/>
      <c r="N126" s="69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70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69"/>
      <c r="N127" s="69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70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69"/>
      <c r="N128" s="69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70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69"/>
      <c r="N129" s="69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70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69"/>
      <c r="N130" s="69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70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69"/>
      <c r="N131" s="69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70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69"/>
      <c r="N132" s="69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70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69"/>
      <c r="N133" s="69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70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69"/>
      <c r="N134" s="69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70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69"/>
      <c r="N135" s="69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70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69"/>
      <c r="N136" s="69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70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69"/>
      <c r="N137" s="69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70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69"/>
      <c r="N138" s="69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70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69"/>
      <c r="N139" s="69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70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69"/>
      <c r="N140" s="69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70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69"/>
      <c r="N141" s="69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70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69"/>
      <c r="N142" s="69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70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69"/>
      <c r="N143" s="69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70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69"/>
      <c r="N144" s="69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70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69"/>
      <c r="N145" s="69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70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69"/>
      <c r="N146" s="69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70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69"/>
      <c r="N147" s="69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70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69"/>
      <c r="N148" s="69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70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69"/>
      <c r="N149" s="69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70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69"/>
      <c r="N150" s="69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70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69"/>
      <c r="N151" s="69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70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69"/>
      <c r="N152" s="69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s="70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69"/>
      <c r="N153" s="69"/>
      <c r="O153" s="23"/>
      <c r="P153" s="1"/>
      <c r="Q153" s="37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s="70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69"/>
      <c r="N154" s="69"/>
      <c r="O154" s="23"/>
      <c r="P154" s="1"/>
      <c r="Q154" s="37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s="70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69"/>
      <c r="N155" s="69"/>
      <c r="O155" s="23"/>
      <c r="P155" s="1"/>
      <c r="Q155" s="37"/>
      <c r="R155" s="1"/>
      <c r="S155" s="23"/>
      <c r="T155" s="23"/>
      <c r="U155" s="23"/>
      <c r="V155" s="23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2019-08-10T08:57:48Z</dcterms:modified>
</cp:coreProperties>
</file>